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Supuestos" sheetId="2" state="visible" r:id="rId2"/>
    <sheet xmlns:r="http://schemas.openxmlformats.org/officeDocument/2006/relationships" name="CapEx" sheetId="3" state="visible" r:id="rId3"/>
    <sheet xmlns:r="http://schemas.openxmlformats.org/officeDocument/2006/relationships" name="OpEx" sheetId="4" state="visible" r:id="rId4"/>
    <sheet xmlns:r="http://schemas.openxmlformats.org/officeDocument/2006/relationships" name="KTrabajo" sheetId="5" state="visible" r:id="rId5"/>
    <sheet xmlns:r="http://schemas.openxmlformats.org/officeDocument/2006/relationships" name="FCLD" sheetId="6" state="visible" r:id="rId6"/>
    <sheet xmlns:r="http://schemas.openxmlformats.org/officeDocument/2006/relationships" name="FCA" sheetId="7" state="visible" r:id="rId7"/>
    <sheet xmlns:r="http://schemas.openxmlformats.org/officeDocument/2006/relationships" name="Criterios" sheetId="8" state="visible" r:id="rId8"/>
    <sheet xmlns:r="http://schemas.openxmlformats.org/officeDocument/2006/relationships" name="FlujoSocial" sheetId="9" state="visible" r:id="rId9"/>
    <sheet xmlns:r="http://schemas.openxmlformats.org/officeDocument/2006/relationships" name="Escenario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00066"/>
      <sz val="14"/>
    </font>
    <font>
      <i val="1"/>
      <color rgb="00666666"/>
      <sz val="10"/>
    </font>
    <font/>
    <font>
      <b val="1"/>
    </font>
    <font>
      <b val="1"/>
      <color rgb="00FFFFFF"/>
    </font>
    <font>
      <name val="&lt;function B at 0x11fda7d80&gt;"/>
    </font>
    <font>
      <b val="1"/>
      <color rgb="00000066"/>
    </font>
    <font>
      <i val="1"/>
      <color rgb="00C00000"/>
    </font>
    <font>
      <i val="1"/>
      <color rgb="00000066"/>
    </font>
  </fonts>
  <fills count="6">
    <fill>
      <patternFill/>
    </fill>
    <fill>
      <patternFill patternType="gray125"/>
    </fill>
    <fill>
      <patternFill patternType="solid">
        <fgColor rgb="0000A9E0"/>
      </patternFill>
    </fill>
    <fill>
      <patternFill patternType="solid">
        <fgColor rgb="00000066"/>
      </patternFill>
    </fill>
    <fill>
      <patternFill patternType="solid">
        <fgColor rgb="00FFF3CD"/>
      </patternFill>
    </fill>
    <fill>
      <patternFill patternType="solid">
        <fgColor rgb="00EAEAE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horizontal="center" wrapText="1"/>
    </xf>
    <xf numFmtId="0" fontId="0" fillId="2" borderId="0" pivotButton="0" quotePrefix="0" xfId="0"/>
    <xf numFmtId="0" fontId="0" fillId="4" borderId="1" pivotButton="0" quotePrefix="0" xfId="0"/>
    <xf numFmtId="0" fontId="0" fillId="4" borderId="0" pivotButton="0" quotePrefix="0" xfId="0"/>
    <xf numFmtId="10" fontId="0" fillId="4" borderId="1" pivotButton="0" quotePrefix="0" xfId="0"/>
    <xf numFmtId="2" fontId="0" fillId="4" borderId="1" pivotButton="0" quotePrefix="0" xfId="0"/>
    <xf numFmtId="0" fontId="6" fillId="2" borderId="0" pivotButton="0" quotePrefix="0" xfId="0"/>
    <xf numFmtId="0" fontId="6" fillId="0" borderId="0" pivotButton="0" quotePrefix="0" xfId="0"/>
    <xf numFmtId="10" fontId="7" fillId="5" borderId="0" pivotButton="0" quotePrefix="0" xfId="0"/>
    <xf numFmtId="0" fontId="0" fillId="0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0" fillId="4" borderId="1" pivotButton="0" quotePrefix="0" xfId="0"/>
    <xf numFmtId="3" fontId="0" fillId="0" borderId="1" pivotButton="0" quotePrefix="0" xfId="0"/>
    <xf numFmtId="3" fontId="0" fillId="5" borderId="1" pivotButton="0" quotePrefix="0" xfId="0"/>
    <xf numFmtId="0" fontId="7" fillId="5" borderId="0" pivotButton="0" quotePrefix="0" xfId="0"/>
    <xf numFmtId="0" fontId="8" fillId="0" borderId="0" pivotButton="0" quotePrefix="0" xfId="0"/>
    <xf numFmtId="3" fontId="4" fillId="5" borderId="1" pivotButton="0" quotePrefix="0" xfId="0"/>
    <xf numFmtId="0" fontId="6" fillId="0" borderId="1" pivotButton="0" quotePrefix="0" xfId="0"/>
    <xf numFmtId="0" fontId="0" fillId="5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>
      <c r="A1" s="1" t="inlineStr">
        <is>
          <t>MODELO FINANCIERO — Formulación y Evaluación de Proyectos Sostenibles</t>
        </is>
      </c>
    </row>
    <row r="2">
      <c r="A2" s="2" t="inlineStr">
        <is>
          <t>MF7011 · EAFIT · plantilla del curso</t>
        </is>
      </c>
    </row>
    <row r="4">
      <c r="A4" s="3" t="inlineStr"/>
      <c r="B4" t="inlineStr"/>
    </row>
    <row r="5">
      <c r="A5" s="4" t="inlineStr">
        <is>
          <t>CÓDIGO DE COLORES</t>
        </is>
      </c>
      <c r="B5" t="inlineStr"/>
    </row>
    <row r="6">
      <c r="A6" s="3" t="inlineStr">
        <is>
          <t xml:space="preserve">  Celda AMARILLA</t>
        </is>
      </c>
      <c r="B6" t="inlineStr">
        <is>
          <t>INPUT — ustedes escriben aquí. Todo supuesto va en una celda amarilla.</t>
        </is>
      </c>
    </row>
    <row r="7">
      <c r="A7" s="3" t="inlineStr">
        <is>
          <t xml:space="preserve">  Celda BLANCA</t>
        </is>
      </c>
      <c r="B7" t="inlineStr">
        <is>
          <t>FÓRMULA — no escribir números a mano.</t>
        </is>
      </c>
    </row>
    <row r="8">
      <c r="A8" s="3" t="inlineStr">
        <is>
          <t xml:space="preserve">  Celda GRIS</t>
        </is>
      </c>
      <c r="B8" t="inlineStr">
        <is>
          <t>Calculada automáticamente. No tocar.</t>
        </is>
      </c>
    </row>
    <row r="9">
      <c r="A9" s="3" t="inlineStr"/>
      <c r="B9" t="inlineStr"/>
    </row>
    <row r="10">
      <c r="A10" s="4" t="inlineStr">
        <is>
          <t>LAS SEIS REGLAS DEL MODELO</t>
        </is>
      </c>
      <c r="B10" t="inlineStr"/>
    </row>
    <row r="11">
      <c r="A11" s="3" t="inlineStr">
        <is>
          <t xml:space="preserve">  1</t>
        </is>
      </c>
      <c r="B11" t="inlineStr">
        <is>
          <t>Ningún número codificado dentro de una fórmula. Todo supuesto vive en 'Supuestos'.</t>
        </is>
      </c>
    </row>
    <row r="12">
      <c r="A12" s="3" t="inlineStr">
        <is>
          <t xml:space="preserve">  2</t>
        </is>
      </c>
      <c r="B12" t="inlineStr">
        <is>
          <t>Toda celda numérica lleva su UNIDAD en el encabezado. 'USD/ha', no 'Costo'.</t>
        </is>
      </c>
    </row>
    <row r="13">
      <c r="A13" s="3" t="inlineStr">
        <is>
          <t xml:space="preserve">  3</t>
        </is>
      </c>
      <c r="B13" t="inlineStr">
        <is>
          <t>Toda cifra externa lleva su FUENTE en la columna correspondiente.</t>
        </is>
      </c>
    </row>
    <row r="14">
      <c r="A14" s="3" t="inlineStr">
        <is>
          <t xml:space="preserve">  4</t>
        </is>
      </c>
      <c r="B14" t="inlineStr">
        <is>
          <t>Nominal con nominal, real con real. Nunca mezclar en el mismo cálculo.</t>
        </is>
      </c>
    </row>
    <row r="15">
      <c r="A15" s="3" t="inlineStr">
        <is>
          <t xml:space="preserve">  5</t>
        </is>
      </c>
      <c r="B15" t="inlineStr">
        <is>
          <t>La deuda aparece UNA vez: o en el numerador (FCA) o en el denominador (WACC).</t>
        </is>
      </c>
    </row>
    <row r="16">
      <c r="A16" s="3" t="inlineStr">
        <is>
          <t xml:space="preserve">  6</t>
        </is>
      </c>
      <c r="B16" t="inlineStr">
        <is>
          <t>El riesgo específico va al flujo. El sistemático, a la tasa. Nunca a los dos.</t>
        </is>
      </c>
    </row>
    <row r="17">
      <c r="A17" s="3" t="inlineStr"/>
      <c r="B17" t="inlineStr"/>
    </row>
    <row r="18">
      <c r="A18" s="4" t="inlineStr">
        <is>
          <t>ORDEN DE LLENADO</t>
        </is>
      </c>
      <c r="B18" t="inlineStr"/>
    </row>
    <row r="19">
      <c r="A19" s="3" t="inlineStr">
        <is>
          <t xml:space="preserve">  Sesión 1</t>
        </is>
      </c>
      <c r="B19" t="inlineStr">
        <is>
          <t>Ficha de proyecto (documento aparte)</t>
        </is>
      </c>
    </row>
    <row r="20">
      <c r="A20" s="3" t="inlineStr">
        <is>
          <t xml:space="preserve">  Sesión 2</t>
        </is>
      </c>
      <c r="B20" t="inlineStr">
        <is>
          <t>Supuestos → CapEx → OpEx → KTrabajo</t>
        </is>
      </c>
    </row>
    <row r="21">
      <c r="A21" s="3" t="inlineStr">
        <is>
          <t xml:space="preserve">  Sesión 3</t>
        </is>
      </c>
      <c r="B21" t="inlineStr">
        <is>
          <t>WACC → FCLD → FCA → Criterios</t>
        </is>
      </c>
    </row>
    <row r="22">
      <c r="A22" s="3" t="inlineStr">
        <is>
          <t xml:space="preserve">  Sesión 4</t>
        </is>
      </c>
      <c r="B22" t="inlineStr">
        <is>
          <t>FlujoSocial → Escenarios</t>
        </is>
      </c>
    </row>
    <row r="23">
      <c r="A23" s="3" t="inlineStr">
        <is>
          <t xml:space="preserve">  Sesión 5</t>
        </is>
      </c>
      <c r="B23" t="inlineStr">
        <is>
          <t>Nota de inversión (documento aparte)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8" customWidth="1" min="3" max="3"/>
    <col width="26" customWidth="1" min="4" max="4"/>
    <col width="48" customWidth="1" min="5" max="5"/>
  </cols>
  <sheetData>
    <row r="1">
      <c r="A1" s="1" t="inlineStr">
        <is>
          <t>SUPUESTOS</t>
        </is>
      </c>
    </row>
    <row r="2">
      <c r="A2" s="2" t="inlineStr">
        <is>
          <t>Toda celda amarilla es una decisión suya. Cada una necesita fuente.</t>
        </is>
      </c>
    </row>
    <row r="4">
      <c r="A4" s="5" t="inlineStr">
        <is>
          <t>Parámetro</t>
        </is>
      </c>
      <c r="B4" s="5" t="inlineStr">
        <is>
          <t>Valor</t>
        </is>
      </c>
      <c r="C4" s="5" t="inlineStr">
        <is>
          <t>Unidad</t>
        </is>
      </c>
      <c r="D4" s="5" t="inlineStr">
        <is>
          <t>Fuente</t>
        </is>
      </c>
      <c r="E4" s="5" t="inlineStr">
        <is>
          <t>Notas / justificación</t>
        </is>
      </c>
    </row>
    <row r="5">
      <c r="A5" s="4" t="inlineStr">
        <is>
          <t>— PROYECTO —</t>
        </is>
      </c>
      <c r="B5" s="6" t="n"/>
      <c r="C5" s="6" t="n"/>
      <c r="D5" s="6" t="n"/>
      <c r="E5" s="6" t="n"/>
    </row>
    <row r="6">
      <c r="A6" t="inlineStr">
        <is>
          <t>Escala</t>
        </is>
      </c>
      <c r="B6" s="7" t="n">
        <v>500</v>
      </c>
      <c r="C6" t="inlineStr">
        <is>
          <t>ha</t>
        </is>
      </c>
      <c r="D6" s="8" t="inlineStr"/>
      <c r="E6" t="inlineStr">
        <is>
          <t>¿Por qué esta escala y no otra?</t>
        </is>
      </c>
    </row>
    <row r="7">
      <c r="A7" t="inlineStr">
        <is>
          <t>Horizonte de evaluación</t>
        </is>
      </c>
      <c r="B7" s="7" t="n">
        <v>15</v>
      </c>
      <c r="C7" t="inlineStr">
        <is>
          <t>años</t>
        </is>
      </c>
      <c r="D7" s="8" t="inlineStr"/>
      <c r="E7" t="inlineStr"/>
    </row>
    <row r="8">
      <c r="A8" s="4" t="inlineStr">
        <is>
          <t>— MERCADO —</t>
        </is>
      </c>
      <c r="B8" s="6" t="n"/>
      <c r="C8" s="6" t="n"/>
      <c r="D8" s="6" t="n"/>
      <c r="E8" s="6" t="n"/>
    </row>
    <row r="9">
      <c r="A9" t="inlineStr">
        <is>
          <t>Precio del producto · escenario BAJO</t>
        </is>
      </c>
      <c r="B9" s="7" t="n">
        <v>3500</v>
      </c>
      <c r="C9" t="inlineStr">
        <is>
          <t>USD/t</t>
        </is>
      </c>
      <c r="D9" s="8" t="inlineStr"/>
      <c r="E9" t="inlineStr">
        <is>
          <t>Mundo en que el proyecto pierde</t>
        </is>
      </c>
    </row>
    <row r="10">
      <c r="A10" t="inlineStr">
        <is>
          <t>Precio del producto · escenario CENTRAL</t>
        </is>
      </c>
      <c r="B10" s="7" t="n">
        <v>5000</v>
      </c>
      <c r="C10" t="inlineStr">
        <is>
          <t>USD/t</t>
        </is>
      </c>
      <c r="D10" s="8" t="inlineStr"/>
      <c r="E10" t="inlineStr"/>
    </row>
    <row r="11">
      <c r="A11" t="inlineStr">
        <is>
          <t>Precio del producto · escenario ALTO</t>
        </is>
      </c>
      <c r="B11" s="7" t="n">
        <v>8000</v>
      </c>
      <c r="C11" t="inlineStr">
        <is>
          <t>USD/t</t>
        </is>
      </c>
      <c r="D11" s="8" t="inlineStr"/>
      <c r="E11" t="inlineStr"/>
    </row>
    <row r="12">
      <c r="A12" t="inlineStr">
        <is>
          <t>Prima de certificación</t>
        </is>
      </c>
      <c r="B12" s="9" t="n">
        <v>0.12</v>
      </c>
      <c r="C12" t="inlineStr">
        <is>
          <t>fracción</t>
        </is>
      </c>
      <c r="D12" s="8" t="inlineStr"/>
      <c r="E12" t="inlineStr">
        <is>
          <t>¿Desde qué año?</t>
        </is>
      </c>
    </row>
    <row r="13">
      <c r="A13" t="inlineStr">
        <is>
          <t>Rendimiento en madurez</t>
        </is>
      </c>
      <c r="B13" s="10" t="n">
        <v>0.8</v>
      </c>
      <c r="C13" t="inlineStr">
        <is>
          <t>t/ha</t>
        </is>
      </c>
      <c r="D13" s="8" t="inlineStr"/>
      <c r="E13" t="inlineStr"/>
    </row>
    <row r="14">
      <c r="A14" t="inlineStr">
        <is>
          <t>Año de inicio de producción</t>
        </is>
      </c>
      <c r="B14" s="7" t="n">
        <v>4</v>
      </c>
      <c r="C14" t="inlineStr">
        <is>
          <t>año</t>
        </is>
      </c>
      <c r="D14" s="8" t="inlineStr"/>
      <c r="E14" t="inlineStr"/>
    </row>
    <row r="15">
      <c r="A15" s="4" t="inlineStr">
        <is>
          <t>— COSTOS —</t>
        </is>
      </c>
      <c r="B15" s="6" t="n"/>
      <c r="C15" s="6" t="n"/>
      <c r="D15" s="6" t="n"/>
      <c r="E15" s="6" t="n"/>
    </row>
    <row r="16">
      <c r="A16" t="inlineStr">
        <is>
          <t>CapEx total</t>
        </is>
      </c>
      <c r="B16" s="7" t="n">
        <v>4200000</v>
      </c>
      <c r="C16" t="inlineStr">
        <is>
          <t>USD</t>
        </is>
      </c>
      <c r="D16" s="8" t="inlineStr"/>
      <c r="E16" t="inlineStr">
        <is>
          <t>Ver hoja CapEx</t>
        </is>
      </c>
    </row>
    <row r="17">
      <c r="A17" t="inlineStr">
        <is>
          <t>OpEx en madurez</t>
        </is>
      </c>
      <c r="B17" s="7" t="n">
        <v>1900</v>
      </c>
      <c r="C17" t="inlineStr">
        <is>
          <t>USD/ha/año</t>
        </is>
      </c>
      <c r="D17" s="8" t="inlineStr"/>
      <c r="E17" t="inlineStr">
        <is>
          <t>Ver hoja OpEx</t>
        </is>
      </c>
    </row>
    <row r="18">
      <c r="A18" t="inlineStr">
        <is>
          <t>Fracción de OpEx que es mano de obra</t>
        </is>
      </c>
      <c r="B18" s="9" t="n">
        <v>0.6</v>
      </c>
      <c r="C18" t="inlineStr">
        <is>
          <t>fracción</t>
        </is>
      </c>
      <c r="D18" s="8" t="inlineStr"/>
      <c r="E18" t="inlineStr">
        <is>
          <t>Se usa en FlujoSocial</t>
        </is>
      </c>
    </row>
    <row r="19">
      <c r="A19" s="4" t="inlineStr">
        <is>
          <t>— FINANCIACIÓN —</t>
        </is>
      </c>
      <c r="B19" s="6" t="n"/>
      <c r="C19" s="6" t="n"/>
      <c r="D19" s="6" t="n"/>
      <c r="E19" s="6" t="n"/>
    </row>
    <row r="20">
      <c r="A20" t="inlineStr">
        <is>
          <t>Deuda / (Deuda + Patrimonio)</t>
        </is>
      </c>
      <c r="B20" s="9" t="n">
        <v>0.6</v>
      </c>
      <c r="C20" t="inlineStr">
        <is>
          <t>fracción</t>
        </is>
      </c>
      <c r="D20" s="8" t="inlineStr"/>
      <c r="E20" t="inlineStr">
        <is>
          <t>Estructura OBJETIVO, no la de hoy</t>
        </is>
      </c>
    </row>
    <row r="21">
      <c r="A21" t="inlineStr">
        <is>
          <t>Kd — costo de la deuda</t>
        </is>
      </c>
      <c r="B21" s="9" t="n">
        <v>0.14</v>
      </c>
      <c r="C21" t="inlineStr">
        <is>
          <t>EA nominal COP</t>
        </is>
      </c>
      <c r="D21" s="8" t="inlineStr"/>
      <c r="E21" t="inlineStr">
        <is>
          <t>Tasa cotizada, no esperada</t>
        </is>
      </c>
    </row>
    <row r="22">
      <c r="A22" t="inlineStr">
        <is>
          <t>Tasa impositiva</t>
        </is>
      </c>
      <c r="B22" s="9" t="n">
        <v>0.35</v>
      </c>
      <c r="C22" t="inlineStr">
        <is>
          <t>fracción</t>
        </is>
      </c>
      <c r="D22" s="8" t="inlineStr"/>
      <c r="E22" t="inlineStr"/>
    </row>
    <row r="23">
      <c r="A23" s="4" t="inlineStr">
        <is>
          <t>— COSTO DE CAPITAL —</t>
        </is>
      </c>
      <c r="B23" s="6" t="n"/>
      <c r="C23" s="6" t="n"/>
      <c r="D23" s="6" t="n"/>
      <c r="E23" s="6" t="n"/>
    </row>
    <row r="24">
      <c r="A24" t="inlineStr">
        <is>
          <t>Rf — tasa libre de riesgo</t>
        </is>
      </c>
      <c r="B24" s="9" t="n">
        <v>0.042</v>
      </c>
      <c r="C24" t="inlineStr">
        <is>
          <t>EA nominal USD</t>
        </is>
      </c>
      <c r="D24" s="8" t="inlineStr"/>
      <c r="E24" t="inlineStr">
        <is>
          <t>Tesoro USA 10 años</t>
        </is>
      </c>
    </row>
    <row r="25">
      <c r="A25" t="inlineStr">
        <is>
          <t>ERP de mercado maduro</t>
        </is>
      </c>
      <c r="B25" s="9" t="n">
        <v>0.0423</v>
      </c>
      <c r="C25" t="inlineStr">
        <is>
          <t>fracción</t>
        </is>
      </c>
      <c r="D25" s="8" t="inlineStr">
        <is>
          <t>Damodaran ene-2026</t>
        </is>
      </c>
      <c r="E25" t="inlineStr">
        <is>
          <t>DESCARGAR el día de uso</t>
        </is>
      </c>
    </row>
    <row r="26">
      <c r="A26" t="inlineStr">
        <is>
          <t>Prima de riesgo país Colombia</t>
        </is>
      </c>
      <c r="B26" s="9" t="n">
        <v>0.0285</v>
      </c>
      <c r="C26" t="inlineStr">
        <is>
          <t>fracción</t>
        </is>
      </c>
      <c r="D26" s="8" t="inlineStr">
        <is>
          <t>Damodaran ene-2026</t>
        </is>
      </c>
      <c r="E26" t="inlineStr">
        <is>
          <t>DESCARGAR el día de uso</t>
        </is>
      </c>
    </row>
    <row r="27">
      <c r="A27" t="inlineStr">
        <is>
          <t>Beta</t>
        </is>
      </c>
      <c r="B27" s="10" t="n">
        <v>0.85</v>
      </c>
      <c r="C27" t="inlineStr">
        <is>
          <t>—</t>
        </is>
      </c>
      <c r="D27" s="8" t="inlineStr"/>
      <c r="E27" t="inlineStr">
        <is>
          <t>JUSTIFICAR. ¿Qué comparables?</t>
        </is>
      </c>
    </row>
    <row r="28">
      <c r="A28" t="inlineStr">
        <is>
          <t>Beta — límite inferior IC 95%</t>
        </is>
      </c>
      <c r="B28" s="10" t="n">
        <v>0.35</v>
      </c>
      <c r="C28" t="inlineStr">
        <is>
          <t>—</t>
        </is>
      </c>
      <c r="D28" s="8" t="inlineStr"/>
      <c r="E28" t="inlineStr"/>
    </row>
    <row r="29">
      <c r="A29" t="inlineStr">
        <is>
          <t>Beta — límite superior IC 95%</t>
        </is>
      </c>
      <c r="B29" s="7" t="n">
        <v>1.35</v>
      </c>
      <c r="C29" t="inlineStr">
        <is>
          <t>—</t>
        </is>
      </c>
      <c r="D29" s="8" t="inlineStr"/>
      <c r="E29" t="inlineStr"/>
    </row>
    <row r="30">
      <c r="A30" t="inlineStr">
        <is>
          <t>Inflación Colombia</t>
        </is>
      </c>
      <c r="B30" s="9" t="n">
        <v>0.05</v>
      </c>
      <c r="C30" t="inlineStr">
        <is>
          <t>EA</t>
        </is>
      </c>
      <c r="D30" s="8" t="inlineStr"/>
      <c r="E30" t="inlineStr"/>
    </row>
    <row r="31">
      <c r="A31" t="inlineStr">
        <is>
          <t>Inflación Estados Unidos</t>
        </is>
      </c>
      <c r="B31" s="9" t="n">
        <v>0.025</v>
      </c>
      <c r="C31" t="inlineStr">
        <is>
          <t>EA</t>
        </is>
      </c>
      <c r="D31" s="8" t="inlineStr"/>
      <c r="E31" t="inlineStr"/>
    </row>
    <row r="32">
      <c r="A32" s="4" t="inlineStr">
        <is>
          <t>— EVALUACIÓN SOCIAL —</t>
        </is>
      </c>
      <c r="B32" s="6" t="n"/>
      <c r="C32" s="6" t="n"/>
      <c r="D32" s="6" t="n"/>
      <c r="E32" s="6" t="n"/>
    </row>
    <row r="33">
      <c r="A33" t="inlineStr">
        <is>
          <t>TSD ambiental · años 0-5</t>
        </is>
      </c>
      <c r="B33" s="9" t="n">
        <v>0.095</v>
      </c>
      <c r="C33" t="inlineStr">
        <is>
          <t>EA real</t>
        </is>
      </c>
      <c r="D33" s="8" t="inlineStr">
        <is>
          <t>DNP Res. 1092/2022</t>
        </is>
      </c>
      <c r="E33" t="inlineStr">
        <is>
          <t>Obligatoria en Colombia</t>
        </is>
      </c>
    </row>
    <row r="34">
      <c r="A34" t="inlineStr">
        <is>
          <t>TSD ambiental · años 6-25</t>
        </is>
      </c>
      <c r="B34" s="9" t="n">
        <v>0.064</v>
      </c>
      <c r="C34" t="inlineStr">
        <is>
          <t>EA real</t>
        </is>
      </c>
      <c r="D34" s="8" t="inlineStr">
        <is>
          <t>DNP Res. 1092/2022</t>
        </is>
      </c>
      <c r="E34" t="inlineStr"/>
    </row>
    <row r="35">
      <c r="A35" t="inlineStr">
        <is>
          <t>TSD ambiental · años 26+</t>
        </is>
      </c>
      <c r="B35" s="9" t="n">
        <v>0.035</v>
      </c>
      <c r="C35" t="inlineStr">
        <is>
          <t>EA real</t>
        </is>
      </c>
      <c r="D35" s="8" t="inlineStr">
        <is>
          <t>DNP Res. 1092/2022</t>
        </is>
      </c>
      <c r="E35" t="inlineStr"/>
    </row>
    <row r="36">
      <c r="A36" t="inlineStr">
        <is>
          <t>Factor de salario sombra rural</t>
        </is>
      </c>
      <c r="B36" s="9" t="n">
        <v>0.7</v>
      </c>
      <c r="C36" t="inlineStr">
        <is>
          <t>fracción</t>
        </is>
      </c>
      <c r="D36" s="8" t="inlineStr"/>
      <c r="E36" t="inlineStr">
        <is>
          <t>JUSTIFICAR</t>
        </is>
      </c>
    </row>
    <row r="37">
      <c r="A37" t="inlineStr">
        <is>
          <t>Stock de C — con proyecto</t>
        </is>
      </c>
      <c r="B37" s="7" t="n">
        <v>35</v>
      </c>
      <c r="C37" t="inlineStr">
        <is>
          <t>Mg C/ha</t>
        </is>
      </c>
      <c r="D37" s="8" t="inlineStr"/>
      <c r="E37" t="inlineStr"/>
    </row>
    <row r="38">
      <c r="A38" t="inlineStr">
        <is>
          <t>Stock de C — línea base</t>
        </is>
      </c>
      <c r="B38" s="7" t="n">
        <v>8</v>
      </c>
      <c r="C38" t="inlineStr">
        <is>
          <t>Mg C/ha</t>
        </is>
      </c>
      <c r="D38" s="8" t="inlineStr"/>
      <c r="E38" t="inlineStr">
        <is>
          <t>LA DECISIÓN MÁS CONTESTADA</t>
        </is>
      </c>
    </row>
    <row r="39">
      <c r="A39" t="inlineStr">
        <is>
          <t>Precio sombra del carbono · BAJO</t>
        </is>
      </c>
      <c r="B39" s="7" t="n">
        <v>50</v>
      </c>
      <c r="C39" t="inlineStr">
        <is>
          <t>USD/tCO2e</t>
        </is>
      </c>
      <c r="D39" s="8" t="inlineStr">
        <is>
          <t>Banco Mundial 2024</t>
        </is>
      </c>
      <c r="E39" t="inlineStr"/>
    </row>
    <row r="40">
      <c r="A40" t="inlineStr">
        <is>
          <t>Precio sombra del carbono · ALTO</t>
        </is>
      </c>
      <c r="B40" s="7" t="n">
        <v>100</v>
      </c>
      <c r="C40" t="inlineStr">
        <is>
          <t>USD/tCO2e</t>
        </is>
      </c>
      <c r="D40" s="8" t="inlineStr">
        <is>
          <t>Banco Mundial 2024</t>
        </is>
      </c>
      <c r="E40" t="inlineStr"/>
    </row>
    <row r="42">
      <c r="A42" s="11" t="inlineStr">
        <is>
          <t>— DERIVADOS (no tocar) —</t>
        </is>
      </c>
    </row>
    <row r="43">
      <c r="A43" s="12" t="inlineStr">
        <is>
          <t>Ke en USD</t>
        </is>
      </c>
      <c r="B43" s="13">
        <f>B24+B27*B25+B26</f>
        <v/>
      </c>
    </row>
    <row r="44">
      <c r="A44" s="12" t="inlineStr">
        <is>
          <t>Ke en COP</t>
        </is>
      </c>
      <c r="B44" s="13">
        <f>(1+B43)*(1+B30)/(1+B31)-1</f>
        <v/>
      </c>
    </row>
    <row r="45">
      <c r="A45" s="12" t="inlineStr">
        <is>
          <t>WACC en COP</t>
        </is>
      </c>
      <c r="B45" s="13">
        <f>(1-B20)*B44+B20*B21*(1-B22)</f>
        <v/>
      </c>
    </row>
    <row r="46">
      <c r="A46" s="12" t="inlineStr">
        <is>
          <t>Adicionalidad de carbono</t>
        </is>
      </c>
      <c r="B46" s="13">
        <f>(B37-B38)*44/12*B6</f>
        <v/>
      </c>
      <c r="C46" t="inlineStr">
        <is>
          <t>tCO2e totales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0" customWidth="1" min="10" max="10"/>
  </cols>
  <sheetData>
    <row r="1">
      <c r="A1" s="1" t="inlineStr">
        <is>
          <t>CAPEX</t>
        </is>
      </c>
    </row>
    <row r="2">
      <c r="A2" s="2" t="inlineStr">
        <is>
          <t>Mínimo 12 rubros. No olviden: estudios previos, vivero, beneficiadero, vías, riego, RESIEMBRA, imprevistos.</t>
        </is>
      </c>
    </row>
    <row r="4">
      <c r="A4" s="5" t="inlineStr">
        <is>
          <t>Rubro</t>
        </is>
      </c>
      <c r="B4" s="5" t="inlineStr">
        <is>
          <t>Unidad</t>
        </is>
      </c>
      <c r="C4" s="5" t="inlineStr">
        <is>
          <t>Cantidad</t>
        </is>
      </c>
      <c r="D4" s="5" t="inlineStr">
        <is>
          <t>Costo unitario</t>
        </is>
      </c>
      <c r="E4" s="5" t="inlineStr">
        <is>
          <t>Año 0</t>
        </is>
      </c>
      <c r="F4" s="5" t="inlineStr">
        <is>
          <t>Año 1</t>
        </is>
      </c>
      <c r="G4" s="5" t="inlineStr">
        <is>
          <t>Año 2</t>
        </is>
      </c>
      <c r="H4" s="5" t="inlineStr">
        <is>
          <t>Año 3</t>
        </is>
      </c>
      <c r="I4" s="5" t="inlineStr">
        <is>
          <t>TOTAL</t>
        </is>
      </c>
      <c r="J4" s="5" t="inlineStr">
        <is>
          <t>Fuente</t>
        </is>
      </c>
    </row>
    <row r="5">
      <c r="A5" s="7" t="n"/>
      <c r="B5" s="7" t="n"/>
      <c r="C5" s="7" t="n"/>
      <c r="D5" s="7" t="n"/>
      <c r="E5" s="14" t="n"/>
      <c r="F5" s="14" t="n"/>
      <c r="G5" s="14" t="n"/>
      <c r="H5" s="14" t="n"/>
      <c r="I5" s="14" t="n"/>
      <c r="J5" s="7" t="n"/>
    </row>
    <row r="6">
      <c r="A6" s="7" t="n"/>
      <c r="B6" s="7" t="n"/>
      <c r="C6" s="7" t="n"/>
      <c r="D6" s="7" t="n"/>
      <c r="E6" s="14" t="n"/>
      <c r="F6" s="14" t="n"/>
      <c r="G6" s="14" t="n"/>
      <c r="H6" s="14" t="n"/>
      <c r="I6" s="14" t="n"/>
      <c r="J6" s="7" t="n"/>
    </row>
    <row r="7">
      <c r="A7" s="7" t="n"/>
      <c r="B7" s="7" t="n"/>
      <c r="C7" s="7" t="n"/>
      <c r="D7" s="7" t="n"/>
      <c r="E7" s="14" t="n"/>
      <c r="F7" s="14" t="n"/>
      <c r="G7" s="14" t="n"/>
      <c r="H7" s="14" t="n"/>
      <c r="I7" s="14" t="n"/>
      <c r="J7" s="7" t="n"/>
    </row>
    <row r="8">
      <c r="A8" s="7" t="n"/>
      <c r="B8" s="7" t="n"/>
      <c r="C8" s="7" t="n"/>
      <c r="D8" s="7" t="n"/>
      <c r="E8" s="14" t="n"/>
      <c r="F8" s="14" t="n"/>
      <c r="G8" s="14" t="n"/>
      <c r="H8" s="14" t="n"/>
      <c r="I8" s="14" t="n"/>
      <c r="J8" s="7" t="n"/>
    </row>
    <row r="9">
      <c r="A9" s="7" t="n"/>
      <c r="B9" s="7" t="n"/>
      <c r="C9" s="7" t="n"/>
      <c r="D9" s="7" t="n"/>
      <c r="E9" s="14" t="n"/>
      <c r="F9" s="14" t="n"/>
      <c r="G9" s="14" t="n"/>
      <c r="H9" s="14" t="n"/>
      <c r="I9" s="14" t="n"/>
      <c r="J9" s="7" t="n"/>
    </row>
    <row r="10">
      <c r="A10" s="7" t="n"/>
      <c r="B10" s="7" t="n"/>
      <c r="C10" s="7" t="n"/>
      <c r="D10" s="7" t="n"/>
      <c r="E10" s="14" t="n"/>
      <c r="F10" s="14" t="n"/>
      <c r="G10" s="14" t="n"/>
      <c r="H10" s="14" t="n"/>
      <c r="I10" s="14" t="n"/>
      <c r="J10" s="7" t="n"/>
    </row>
    <row r="11">
      <c r="A11" s="7" t="n"/>
      <c r="B11" s="7" t="n"/>
      <c r="C11" s="7" t="n"/>
      <c r="D11" s="7" t="n"/>
      <c r="E11" s="14" t="n"/>
      <c r="F11" s="14" t="n"/>
      <c r="G11" s="14" t="n"/>
      <c r="H11" s="14" t="n"/>
      <c r="I11" s="14" t="n"/>
      <c r="J11" s="7" t="n"/>
    </row>
    <row r="12">
      <c r="A12" s="7" t="n"/>
      <c r="B12" s="7" t="n"/>
      <c r="C12" s="7" t="n"/>
      <c r="D12" s="7" t="n"/>
      <c r="E12" s="14" t="n"/>
      <c r="F12" s="14" t="n"/>
      <c r="G12" s="14" t="n"/>
      <c r="H12" s="14" t="n"/>
      <c r="I12" s="14" t="n"/>
      <c r="J12" s="7" t="n"/>
    </row>
    <row r="13">
      <c r="A13" s="7" t="n"/>
      <c r="B13" s="7" t="n"/>
      <c r="C13" s="7" t="n"/>
      <c r="D13" s="7" t="n"/>
      <c r="E13" s="14" t="n"/>
      <c r="F13" s="14" t="n"/>
      <c r="G13" s="14" t="n"/>
      <c r="H13" s="14" t="n"/>
      <c r="I13" s="14" t="n"/>
      <c r="J13" s="7" t="n"/>
    </row>
    <row r="14">
      <c r="A14" s="7" t="n"/>
      <c r="B14" s="7" t="n"/>
      <c r="C14" s="7" t="n"/>
      <c r="D14" s="7" t="n"/>
      <c r="E14" s="14" t="n"/>
      <c r="F14" s="14" t="n"/>
      <c r="G14" s="14" t="n"/>
      <c r="H14" s="14" t="n"/>
      <c r="I14" s="14" t="n"/>
      <c r="J14" s="7" t="n"/>
    </row>
    <row r="15">
      <c r="A15" s="7" t="n"/>
      <c r="B15" s="7" t="n"/>
      <c r="C15" s="7" t="n"/>
      <c r="D15" s="7" t="n"/>
      <c r="E15" s="14" t="n"/>
      <c r="F15" s="14" t="n"/>
      <c r="G15" s="14" t="n"/>
      <c r="H15" s="14" t="n"/>
      <c r="I15" s="14" t="n"/>
      <c r="J15" s="7" t="n"/>
    </row>
    <row r="16">
      <c r="A16" s="7" t="n"/>
      <c r="B16" s="7" t="n"/>
      <c r="C16" s="7" t="n"/>
      <c r="D16" s="7" t="n"/>
      <c r="E16" s="14" t="n"/>
      <c r="F16" s="14" t="n"/>
      <c r="G16" s="14" t="n"/>
      <c r="H16" s="14" t="n"/>
      <c r="I16" s="14" t="n"/>
      <c r="J16" s="7" t="n"/>
    </row>
    <row r="17">
      <c r="A17" s="7" t="n"/>
      <c r="B17" s="7" t="n"/>
      <c r="C17" s="7" t="n"/>
      <c r="D17" s="7" t="n"/>
      <c r="E17" s="14" t="n"/>
      <c r="F17" s="14" t="n"/>
      <c r="G17" s="14" t="n"/>
      <c r="H17" s="14" t="n"/>
      <c r="I17" s="14" t="n"/>
      <c r="J17" s="7" t="n"/>
    </row>
    <row r="18">
      <c r="A18" s="7" t="n"/>
      <c r="B18" s="7" t="n"/>
      <c r="C18" s="7" t="n"/>
      <c r="D18" s="7" t="n"/>
      <c r="E18" s="14" t="n"/>
      <c r="F18" s="14" t="n"/>
      <c r="G18" s="14" t="n"/>
      <c r="H18" s="14" t="n"/>
      <c r="I18" s="14" t="n"/>
      <c r="J18" s="7" t="n"/>
    </row>
    <row r="19">
      <c r="A19" s="7" t="n"/>
      <c r="B19" s="7" t="n"/>
      <c r="C19" s="7" t="n"/>
      <c r="D19" s="7" t="n"/>
      <c r="E19" s="14" t="n"/>
      <c r="F19" s="14" t="n"/>
      <c r="G19" s="14" t="n"/>
      <c r="H19" s="14" t="n"/>
      <c r="I19" s="14" t="n"/>
      <c r="J19" s="7" t="n"/>
    </row>
    <row r="20">
      <c r="A20" s="7" t="n"/>
      <c r="B20" s="7" t="n"/>
      <c r="C20" s="7" t="n"/>
      <c r="D20" s="7" t="n"/>
      <c r="E20" s="14" t="n"/>
      <c r="F20" s="14" t="n"/>
      <c r="G20" s="14" t="n"/>
      <c r="H20" s="14" t="n"/>
      <c r="I20" s="14" t="n"/>
      <c r="J20" s="7" t="n"/>
    </row>
    <row r="21">
      <c r="A21" s="7" t="n"/>
      <c r="B21" s="7" t="n"/>
      <c r="C21" s="7" t="n"/>
      <c r="D21" s="7" t="n"/>
      <c r="E21" s="14" t="n"/>
      <c r="F21" s="14" t="n"/>
      <c r="G21" s="14" t="n"/>
      <c r="H21" s="14" t="n"/>
      <c r="I21" s="14" t="n"/>
      <c r="J21" s="7" t="n"/>
    </row>
    <row r="22">
      <c r="A22" s="7" t="n"/>
      <c r="B22" s="7" t="n"/>
      <c r="C22" s="7" t="n"/>
      <c r="D22" s="7" t="n"/>
      <c r="E22" s="14" t="n"/>
      <c r="F22" s="14" t="n"/>
      <c r="G22" s="14" t="n"/>
      <c r="H22" s="14" t="n"/>
      <c r="I22" s="14" t="n"/>
      <c r="J22" s="7" t="n"/>
    </row>
    <row r="23">
      <c r="A23" s="7" t="n"/>
      <c r="B23" s="7" t="n"/>
      <c r="C23" s="7" t="n"/>
      <c r="D23" s="7" t="n"/>
      <c r="E23" s="14" t="n"/>
      <c r="F23" s="14" t="n"/>
      <c r="G23" s="14" t="n"/>
      <c r="H23" s="14" t="n"/>
      <c r="I23" s="14" t="n"/>
      <c r="J23" s="7" t="n"/>
    </row>
    <row r="24">
      <c r="A24" s="7" t="n"/>
      <c r="B24" s="7" t="n"/>
      <c r="C24" s="7" t="n"/>
      <c r="D24" s="7" t="n"/>
      <c r="E24" s="14" t="n"/>
      <c r="F24" s="14" t="n"/>
      <c r="G24" s="14" t="n"/>
      <c r="H24" s="14" t="n"/>
      <c r="I24" s="14" t="n"/>
      <c r="J24" s="7" t="n"/>
    </row>
    <row r="26">
      <c r="A26" s="12" t="inlineStr">
        <is>
          <t>TOTAL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6" customWidth="1" min="4" max="4"/>
    <col width="14" customWidth="1" min="5" max="5"/>
  </cols>
  <sheetData>
    <row r="1">
      <c r="A1" s="1" t="inlineStr">
        <is>
          <t>OPEX</t>
        </is>
      </c>
    </row>
    <row r="2">
      <c r="A2" s="2" t="inlineStr">
        <is>
          <t>Separen fijo de variable — lo necesitan para el punto de equilibrio en S3.</t>
        </is>
      </c>
    </row>
    <row r="4">
      <c r="A4" s="5" t="inlineStr">
        <is>
          <t>Rubro</t>
        </is>
      </c>
      <c r="B4" s="5" t="inlineStr">
        <is>
          <t>Unidad</t>
        </is>
      </c>
      <c r="C4" s="5" t="inlineStr">
        <is>
          <t>Costo unitario</t>
        </is>
      </c>
      <c r="D4" s="5" t="inlineStr">
        <is>
          <t>Tipo (fijo/variable)</t>
        </is>
      </c>
      <c r="E4" s="5" t="inlineStr">
        <is>
          <t>Fuente</t>
        </is>
      </c>
    </row>
    <row r="5">
      <c r="A5" s="7" t="n"/>
      <c r="B5" s="7" t="n"/>
      <c r="C5" s="7" t="n"/>
      <c r="D5" s="7" t="n"/>
      <c r="E5" s="7" t="n"/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6">
      <c r="A26" s="12" t="inlineStr">
        <is>
          <t>TOTAL</t>
        </is>
      </c>
    </row>
    <row r="28">
      <c r="A28" s="12" t="inlineStr">
        <is>
          <t>OpEx por año (USD/ha) — curva de maduración</t>
        </is>
      </c>
    </row>
    <row r="29">
      <c r="A29" s="15" t="inlineStr">
        <is>
          <t>Año</t>
        </is>
      </c>
      <c r="B29" s="16" t="n">
        <v>0</v>
      </c>
      <c r="C29" s="16" t="n">
        <v>1</v>
      </c>
      <c r="D29" s="16" t="n">
        <v>2</v>
      </c>
      <c r="E29" s="16" t="n">
        <v>3</v>
      </c>
      <c r="F29" s="16" t="n">
        <v>4</v>
      </c>
      <c r="G29" s="16" t="n">
        <v>5</v>
      </c>
      <c r="H29" s="16" t="n">
        <v>6</v>
      </c>
      <c r="I29" s="16" t="n">
        <v>7</v>
      </c>
      <c r="J29" s="16" t="n">
        <v>8</v>
      </c>
      <c r="K29" s="16" t="n">
        <v>9</v>
      </c>
      <c r="L29" s="16" t="n">
        <v>10</v>
      </c>
      <c r="M29" s="16" t="n">
        <v>11</v>
      </c>
      <c r="N29" s="16" t="n">
        <v>12</v>
      </c>
      <c r="O29" s="16" t="n">
        <v>13</v>
      </c>
      <c r="P29" s="16" t="n">
        <v>14</v>
      </c>
      <c r="Q29" s="16" t="n">
        <v>15</v>
      </c>
    </row>
    <row r="30">
      <c r="A30" s="12" t="inlineStr">
        <is>
          <t>OpEx USD/ha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26" customWidth="1" min="2" max="2"/>
  </cols>
  <sheetData>
    <row r="1">
      <c r="A1" s="1" t="inlineStr">
        <is>
          <t>CAPITAL DE TRABAJO</t>
        </is>
      </c>
    </row>
    <row r="2">
      <c r="A2" s="2" t="inlineStr">
        <is>
          <t>Método del déficit acumulado máximo. ⚠ NO OLVIDAR LA RECUPERACIÓN EN EL ÚLTIMO AÑO.</t>
        </is>
      </c>
    </row>
    <row r="4">
      <c r="A4" s="14" t="n"/>
      <c r="B4" s="15" t="inlineStr"/>
      <c r="C4" s="16" t="n">
        <v>0</v>
      </c>
      <c r="D4" s="16" t="n">
        <v>1</v>
      </c>
      <c r="E4" s="16" t="n">
        <v>2</v>
      </c>
      <c r="F4" s="16" t="n">
        <v>3</v>
      </c>
      <c r="G4" s="16" t="n">
        <v>4</v>
      </c>
      <c r="H4" s="16" t="n">
        <v>5</v>
      </c>
      <c r="I4" s="16" t="n">
        <v>6</v>
      </c>
      <c r="J4" s="16" t="n">
        <v>7</v>
      </c>
      <c r="K4" s="16" t="n">
        <v>8</v>
      </c>
      <c r="L4" s="16" t="n">
        <v>9</v>
      </c>
      <c r="M4" s="16" t="n">
        <v>10</v>
      </c>
      <c r="N4" s="16" t="n">
        <v>11</v>
      </c>
      <c r="O4" s="16" t="n">
        <v>12</v>
      </c>
      <c r="P4" s="16" t="n">
        <v>13</v>
      </c>
      <c r="Q4" s="16" t="n">
        <v>14</v>
      </c>
      <c r="R4" s="16" t="n">
        <v>15</v>
      </c>
    </row>
    <row r="5">
      <c r="B5" s="12" t="inlineStr">
        <is>
          <t>Ingresos operativos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</row>
    <row r="6">
      <c r="B6" s="12" t="inlineStr">
        <is>
          <t>Costos operativos</t>
        </is>
      </c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7" t="n"/>
      <c r="M6" s="17" t="n"/>
      <c r="N6" s="17" t="n"/>
      <c r="O6" s="17" t="n"/>
      <c r="P6" s="17" t="n"/>
      <c r="Q6" s="17" t="n"/>
      <c r="R6" s="17" t="n"/>
    </row>
    <row r="7">
      <c r="B7" s="12" t="inlineStr">
        <is>
          <t>Flujo operativo</t>
        </is>
      </c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</row>
    <row r="8">
      <c r="B8" s="12" t="inlineStr">
        <is>
          <t>ACUMULADO</t>
        </is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</row>
    <row r="10">
      <c r="B10" s="12" t="inlineStr">
        <is>
          <t>DÉFICIT ACUMULADO MÁXIMO =</t>
        </is>
      </c>
      <c r="D10" s="20" t="n"/>
    </row>
    <row r="11">
      <c r="B11" s="21" t="inlineStr">
        <is>
          <t>→ Se invierte en año 0 y SE RECUPERA en año 15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selection activeCell="A1" sqref="A1"/>
    </sheetView>
  </sheetViews>
  <sheetFormatPr baseColWidth="8" defaultRowHeight="15"/>
  <cols>
    <col width="34" customWidth="1" min="2" max="2"/>
  </cols>
  <sheetData>
    <row r="1">
      <c r="A1" s="1" t="inlineStr">
        <is>
          <t>FLUJO DE CAJA DEL PROYECTO (FCLD)</t>
        </is>
      </c>
    </row>
    <row r="2">
      <c r="A2" s="2" t="inlineStr">
        <is>
          <t>¿Es buena la IDEA? — NO incluye deuda. Se descuenta al WACC.</t>
        </is>
      </c>
    </row>
    <row r="4">
      <c r="A4" s="14" t="n"/>
      <c r="B4" s="15" t="inlineStr"/>
      <c r="C4" s="16" t="n">
        <v>0</v>
      </c>
      <c r="D4" s="16" t="n">
        <v>1</v>
      </c>
      <c r="E4" s="16" t="n">
        <v>2</v>
      </c>
      <c r="F4" s="16" t="n">
        <v>3</v>
      </c>
      <c r="G4" s="16" t="n">
        <v>4</v>
      </c>
      <c r="H4" s="16" t="n">
        <v>5</v>
      </c>
      <c r="I4" s="16" t="n">
        <v>6</v>
      </c>
      <c r="J4" s="16" t="n">
        <v>7</v>
      </c>
      <c r="K4" s="16" t="n">
        <v>8</v>
      </c>
      <c r="L4" s="16" t="n">
        <v>9</v>
      </c>
      <c r="M4" s="16" t="n">
        <v>10</v>
      </c>
      <c r="N4" s="16" t="n">
        <v>11</v>
      </c>
      <c r="O4" s="16" t="n">
        <v>12</v>
      </c>
      <c r="P4" s="16" t="n">
        <v>13</v>
      </c>
      <c r="Q4" s="16" t="n">
        <v>14</v>
      </c>
      <c r="R4" s="16" t="n">
        <v>15</v>
      </c>
    </row>
    <row r="5">
      <c r="B5" s="3" t="inlineStr">
        <is>
          <t>Ingresos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</row>
    <row r="6">
      <c r="B6" s="3" t="inlineStr">
        <is>
          <t>(−) Costos operativos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</row>
    <row r="7">
      <c r="B7" s="3" t="inlineStr">
        <is>
          <t>(−) Depreciación</t>
        </is>
      </c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</row>
    <row r="8">
      <c r="B8" s="12" t="inlineStr">
        <is>
          <t>(=) EBIT</t>
        </is>
      </c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</row>
    <row r="9">
      <c r="B9" s="3" t="inlineStr">
        <is>
          <t>(−) Impuestos  ⚠ CERO si EBIT&lt;0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</row>
    <row r="10">
      <c r="B10" s="3" t="inlineStr">
        <is>
          <t>(+) Depreciación</t>
        </is>
      </c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</row>
    <row r="11">
      <c r="B11" s="3" t="inlineStr">
        <is>
          <t>(−) CapEx</t>
        </is>
      </c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</row>
    <row r="12">
      <c r="B12" s="3" t="inlineStr">
        <is>
          <t>(−) Δ Capital de trabajo</t>
        </is>
      </c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</row>
    <row r="13">
      <c r="B13" s="3" t="inlineStr">
        <is>
          <t>(+) Valor terminal</t>
        </is>
      </c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</row>
    <row r="14">
      <c r="B14" s="12" t="inlineStr">
        <is>
          <t>(=) FCLD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2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selection activeCell="A1" sqref="A1"/>
    </sheetView>
  </sheetViews>
  <sheetFormatPr baseColWidth="8" defaultRowHeight="15"/>
  <cols>
    <col width="34" customWidth="1" min="2" max="2"/>
  </cols>
  <sheetData>
    <row r="1">
      <c r="A1" s="1" t="inlineStr">
        <is>
          <t>FLUJO DE CAJA DEL INVERSIONISTA (FCA)</t>
        </is>
      </c>
    </row>
    <row r="2">
      <c r="A2" s="2" t="inlineStr">
        <is>
          <t>¿Le sirve al ACCIONISTA? — SÍ incluye deuda. Se descuenta al Ke, NO al WACC.</t>
        </is>
      </c>
    </row>
    <row r="4">
      <c r="A4" s="14" t="n"/>
      <c r="B4" s="15" t="inlineStr"/>
      <c r="C4" s="16" t="n">
        <v>0</v>
      </c>
      <c r="D4" s="16" t="n">
        <v>1</v>
      </c>
      <c r="E4" s="16" t="n">
        <v>2</v>
      </c>
      <c r="F4" s="16" t="n">
        <v>3</v>
      </c>
      <c r="G4" s="16" t="n">
        <v>4</v>
      </c>
      <c r="H4" s="16" t="n">
        <v>5</v>
      </c>
      <c r="I4" s="16" t="n">
        <v>6</v>
      </c>
      <c r="J4" s="16" t="n">
        <v>7</v>
      </c>
      <c r="K4" s="16" t="n">
        <v>8</v>
      </c>
      <c r="L4" s="16" t="n">
        <v>9</v>
      </c>
      <c r="M4" s="16" t="n">
        <v>10</v>
      </c>
      <c r="N4" s="16" t="n">
        <v>11</v>
      </c>
      <c r="O4" s="16" t="n">
        <v>12</v>
      </c>
      <c r="P4" s="16" t="n">
        <v>13</v>
      </c>
      <c r="Q4" s="16" t="n">
        <v>14</v>
      </c>
      <c r="R4" s="16" t="n">
        <v>15</v>
      </c>
    </row>
    <row r="5">
      <c r="B5" s="3" t="inlineStr">
        <is>
          <t>FCLD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</row>
    <row r="6">
      <c r="B6" s="3" t="inlineStr">
        <is>
          <t>(+) Desembolso de deuda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</row>
    <row r="7">
      <c r="B7" s="3" t="inlineStr">
        <is>
          <t>(−) Intereses × (1−t)</t>
        </is>
      </c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</row>
    <row r="8">
      <c r="B8" s="3" t="inlineStr">
        <is>
          <t>(−) Amortización de capital</t>
        </is>
      </c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</row>
    <row r="9">
      <c r="B9" s="12" t="inlineStr">
        <is>
          <t>(=) FCA</t>
        </is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</row>
    <row r="11">
      <c r="B11" s="11" t="inlineStr">
        <is>
          <t>TABLA DE AMORTIZACIÓN</t>
        </is>
      </c>
    </row>
    <row r="12">
      <c r="A12" s="14" t="n"/>
      <c r="B12" s="15" t="inlineStr"/>
      <c r="C12" s="16" t="n">
        <v>0</v>
      </c>
      <c r="D12" s="16" t="n">
        <v>1</v>
      </c>
      <c r="E12" s="16" t="n">
        <v>2</v>
      </c>
      <c r="F12" s="16" t="n">
        <v>3</v>
      </c>
      <c r="G12" s="16" t="n">
        <v>4</v>
      </c>
      <c r="H12" s="16" t="n">
        <v>5</v>
      </c>
      <c r="I12" s="16" t="n">
        <v>6</v>
      </c>
      <c r="J12" s="16" t="n">
        <v>7</v>
      </c>
      <c r="K12" s="16" t="n">
        <v>8</v>
      </c>
      <c r="L12" s="16" t="n">
        <v>9</v>
      </c>
      <c r="M12" s="16" t="n">
        <v>10</v>
      </c>
      <c r="N12" s="16" t="n">
        <v>11</v>
      </c>
      <c r="O12" s="16" t="n">
        <v>12</v>
      </c>
      <c r="P12" s="16" t="n">
        <v>13</v>
      </c>
      <c r="Q12" s="16" t="n">
        <v>14</v>
      </c>
      <c r="R12" s="16" t="n">
        <v>15</v>
      </c>
    </row>
    <row r="13">
      <c r="B13" t="inlineStr">
        <is>
          <t>Saldo inicial</t>
        </is>
      </c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</row>
    <row r="14">
      <c r="B14" t="inlineStr">
        <is>
          <t>Intereses</t>
        </is>
      </c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</row>
    <row r="15">
      <c r="B15" t="inlineStr">
        <is>
          <t>Amortización</t>
        </is>
      </c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</row>
    <row r="16">
      <c r="B16" t="inlineStr">
        <is>
          <t>Saldo final</t>
        </is>
      </c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30" customWidth="1" min="3" max="3"/>
    <col width="30" customWidth="1" min="4" max="4"/>
    <col width="26" customWidth="1" min="5" max="5"/>
  </cols>
  <sheetData>
    <row r="1">
      <c r="A1" s="1" t="inlineStr">
        <is>
          <t>CRITERIOS DE DECISIÓN</t>
        </is>
      </c>
    </row>
    <row r="2">
      <c r="A2" s="2" t="inlineStr">
        <is>
          <t>⚠ Verifiquen el patrón de SIGNOS del flujo antes de reportar la TIR.</t>
        </is>
      </c>
    </row>
    <row r="4">
      <c r="A4" s="5" t="inlineStr">
        <is>
          <t>Criterio</t>
        </is>
      </c>
      <c r="B4" s="5" t="inlineStr">
        <is>
          <t>Valor</t>
        </is>
      </c>
      <c r="C4" s="5" t="inlineStr">
        <is>
          <t>Fórmula Excel</t>
        </is>
      </c>
      <c r="D4" s="5" t="inlineStr">
        <is>
          <t>¿Qué decide?</t>
        </is>
      </c>
      <c r="E4" s="5" t="inlineStr">
        <is>
          <t>Observación</t>
        </is>
      </c>
    </row>
    <row r="5">
      <c r="A5" s="23" t="inlineStr">
        <is>
          <t>VPN del proyecto @ WACC</t>
        </is>
      </c>
      <c r="B5" s="24" t="n"/>
      <c r="C5" s="14" t="inlineStr">
        <is>
          <t>=VNA(WACC; F1:F15)+F0</t>
        </is>
      </c>
      <c r="D5" s="14" t="inlineStr">
        <is>
          <t>Crea o destruye valor</t>
        </is>
      </c>
      <c r="E5" s="14" t="inlineStr"/>
    </row>
    <row r="6">
      <c r="A6" s="23" t="inlineStr">
        <is>
          <t>VPN @ WACC límite inferior</t>
        </is>
      </c>
      <c r="B6" s="24" t="n"/>
      <c r="C6" s="14" t="inlineStr"/>
      <c r="D6" s="14" t="inlineStr">
        <is>
          <t>Robustez</t>
        </is>
      </c>
      <c r="E6" s="14" t="inlineStr"/>
    </row>
    <row r="7">
      <c r="A7" s="23" t="inlineStr">
        <is>
          <t>VPN @ WACC límite superior</t>
        </is>
      </c>
      <c r="B7" s="24" t="n"/>
      <c r="C7" s="14" t="inlineStr"/>
      <c r="D7" s="14" t="inlineStr">
        <is>
          <t>Robustez</t>
        </is>
      </c>
      <c r="E7" s="14" t="inlineStr"/>
    </row>
    <row r="8">
      <c r="A8" s="23" t="inlineStr">
        <is>
          <t>VPN del accionista @ Ke</t>
        </is>
      </c>
      <c r="B8" s="24" t="n"/>
      <c r="C8" s="14" t="inlineStr">
        <is>
          <t>=VNA(Ke; ...)+F0</t>
        </is>
      </c>
      <c r="D8" s="14" t="inlineStr">
        <is>
          <t>Retorno al patrimonio</t>
        </is>
      </c>
      <c r="E8" s="14" t="inlineStr">
        <is>
          <t>≠ VPN del proyecto</t>
        </is>
      </c>
    </row>
    <row r="9">
      <c r="A9" s="23" t="inlineStr">
        <is>
          <t>TIR</t>
        </is>
      </c>
      <c r="B9" s="24" t="n"/>
      <c r="C9" s="14" t="inlineStr">
        <is>
          <t>=TIR(rango)</t>
        </is>
      </c>
      <c r="D9" s="14" t="inlineStr">
        <is>
          <t>Eficiencia</t>
        </is>
      </c>
      <c r="E9" s="14" t="inlineStr">
        <is>
          <t>⚠ verificar signos</t>
        </is>
      </c>
    </row>
    <row r="10">
      <c r="A10" s="23" t="inlineStr">
        <is>
          <t>TIR Modificada</t>
        </is>
      </c>
      <c r="B10" s="24" t="n"/>
      <c r="C10" s="14" t="inlineStr">
        <is>
          <t>=TIRM(rango; Kd; WACC)</t>
        </is>
      </c>
      <c r="D10" s="14" t="inlineStr">
        <is>
          <t>Eficiencia honesta</t>
        </is>
      </c>
      <c r="E10" s="14" t="inlineStr">
        <is>
          <t>Siempre única</t>
        </is>
      </c>
    </row>
    <row r="11">
      <c r="A11" s="23" t="inlineStr">
        <is>
          <t>Payback descontado</t>
        </is>
      </c>
      <c r="B11" s="24" t="n"/>
      <c r="C11" s="14" t="inlineStr"/>
      <c r="D11" s="14" t="inlineStr">
        <is>
          <t>Exposición temporal</t>
        </is>
      </c>
      <c r="E11" s="14" t="inlineStr"/>
    </row>
    <row r="12">
      <c r="A12" s="23" t="inlineStr">
        <is>
          <t>Costo Anual Equivalente</t>
        </is>
      </c>
      <c r="B12" s="24" t="n"/>
      <c r="C12" s="14" t="inlineStr">
        <is>
          <t>=PAGO(WACC; n; -VPN)</t>
        </is>
      </c>
      <c r="D12" s="14" t="inlineStr">
        <is>
          <t>Comparar vidas distintas</t>
        </is>
      </c>
      <c r="E12" s="14" t="inlineStr"/>
    </row>
    <row r="13">
      <c r="A13" s="23" t="inlineStr">
        <is>
          <t>Índice de rentabilidad</t>
        </is>
      </c>
      <c r="B13" s="24" t="n"/>
      <c r="C13" s="14" t="inlineStr">
        <is>
          <t>=VPN/Inversión</t>
        </is>
      </c>
      <c r="D13" s="14" t="inlineStr">
        <is>
          <t>Racionamiento de capital</t>
        </is>
      </c>
      <c r="E13" s="14" t="inlineStr"/>
    </row>
    <row r="14">
      <c r="A14" s="23" t="inlineStr">
        <is>
          <t>Precio de equilibrio</t>
        </is>
      </c>
      <c r="B14" s="24" t="n"/>
      <c r="C14" s="14" t="inlineStr">
        <is>
          <t>Buscar objetivo</t>
        </is>
      </c>
      <c r="D14" s="14" t="inlineStr">
        <is>
          <t>¿A qué precio VPN=0?</t>
        </is>
      </c>
      <c r="E14" s="14" t="inlineStr">
        <is>
          <t>LA cifra comunicable</t>
        </is>
      </c>
    </row>
    <row r="15">
      <c r="A15" s="23" t="inlineStr">
        <is>
          <t>Punto de equilibrio (t)</t>
        </is>
      </c>
      <c r="B15" s="24" t="n"/>
      <c r="C15" s="14" t="inlineStr">
        <is>
          <t>=CF/(p−cv)</t>
        </is>
      </c>
      <c r="D15" s="14" t="inlineStr">
        <is>
          <t>Volumen mínimo</t>
        </is>
      </c>
      <c r="E15" s="14" t="inlineStr"/>
    </row>
    <row r="16">
      <c r="A16" s="23" t="inlineStr">
        <is>
          <t>GAO</t>
        </is>
      </c>
      <c r="B16" s="24" t="n"/>
      <c r="C16" s="14" t="inlineStr"/>
      <c r="D16" s="14" t="inlineStr">
        <is>
          <t>Sensibilidad operativa</t>
        </is>
      </c>
      <c r="E16" s="14" t="inlineStr"/>
    </row>
    <row r="17">
      <c r="A17" s="23" t="inlineStr">
        <is>
          <t>GAF</t>
        </is>
      </c>
      <c r="B17" s="24" t="n"/>
      <c r="C17" s="14" t="inlineStr"/>
      <c r="D17" s="14" t="inlineStr">
        <is>
          <t>Sensibilidad financiera</t>
        </is>
      </c>
      <c r="E17" s="14" t="inlineStr"/>
    </row>
    <row r="18">
      <c r="A18" s="23" t="inlineStr">
        <is>
          <t>Cambios de signo del flujo</t>
        </is>
      </c>
      <c r="B18" s="24" t="n"/>
      <c r="C18" s="14" t="inlineStr"/>
      <c r="D18" s="14" t="inlineStr">
        <is>
          <t>¿TIR confiable?</t>
        </is>
      </c>
      <c r="E18" s="14" t="inlineStr">
        <is>
          <t>⚠ si &gt;1, declararlo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44" customWidth="1" min="2" max="2"/>
  </cols>
  <sheetData>
    <row r="1">
      <c r="A1" s="1" t="inlineStr">
        <is>
          <t>FLUJO SOCIOECONÓMICO</t>
        </is>
      </c>
    </row>
    <row r="2">
      <c r="A2" s="2" t="inlineStr">
        <is>
          <t>Transferencias fuera · precios sombra · externalidades dentro · descontar a la TSD</t>
        </is>
      </c>
    </row>
    <row r="4">
      <c r="A4" s="14" t="n"/>
      <c r="B4" s="15" t="inlineStr"/>
      <c r="C4" s="16" t="n">
        <v>0</v>
      </c>
      <c r="D4" s="16" t="n">
        <v>1</v>
      </c>
      <c r="E4" s="16" t="n">
        <v>2</v>
      </c>
      <c r="F4" s="16" t="n">
        <v>3</v>
      </c>
      <c r="G4" s="16" t="n">
        <v>4</v>
      </c>
      <c r="H4" s="16" t="n">
        <v>5</v>
      </c>
      <c r="I4" s="16" t="n">
        <v>6</v>
      </c>
      <c r="J4" s="16" t="n">
        <v>7</v>
      </c>
      <c r="K4" s="16" t="n">
        <v>8</v>
      </c>
      <c r="L4" s="16" t="n">
        <v>9</v>
      </c>
      <c r="M4" s="16" t="n">
        <v>10</v>
      </c>
      <c r="N4" s="16" t="n">
        <v>11</v>
      </c>
      <c r="O4" s="16" t="n">
        <v>12</v>
      </c>
      <c r="P4" s="16" t="n">
        <v>13</v>
      </c>
      <c r="Q4" s="16" t="n">
        <v>14</v>
      </c>
      <c r="R4" s="16" t="n">
        <v>15</v>
      </c>
    </row>
    <row r="5">
      <c r="B5" s="3" t="inlineStr">
        <is>
          <t>FCLD privado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</row>
    <row r="6">
      <c r="B6" s="3" t="inlineStr">
        <is>
          <t>(−) Eliminar impuestos  [transferencia]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</row>
    <row r="7">
      <c r="B7" s="3" t="inlineStr">
        <is>
          <t>(−) Eliminar prima de certificación  [transferencia]</t>
        </is>
      </c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</row>
    <row r="8">
      <c r="B8" s="3" t="inlineStr">
        <is>
          <t>(±) Ajuste por salario sombra</t>
        </is>
      </c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</row>
    <row r="9">
      <c r="B9" s="3" t="inlineStr">
        <is>
          <t>(+) Carbono removido × precio sombra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</row>
    <row r="10">
      <c r="B10" s="3" t="inlineStr">
        <is>
          <t>(+) Otra externalidad (agua / biodiversidad)</t>
        </is>
      </c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</row>
    <row r="11">
      <c r="B11" s="12" t="inlineStr">
        <is>
          <t>(=) FLUJO SOCIAL</t>
        </is>
      </c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</row>
    <row r="14">
      <c r="B14" s="11" t="inlineStr">
        <is>
          <t>PROTOCOLO BANCO MUNDIAL</t>
        </is>
      </c>
    </row>
    <row r="15">
      <c r="B15" s="5" t="inlineStr">
        <is>
          <t>Tasa de descuento</t>
        </is>
      </c>
      <c r="C15" s="5" t="inlineStr">
        <is>
          <t>VPN sin carbono</t>
        </is>
      </c>
      <c r="D15" s="5" t="inlineStr">
        <is>
          <t>VPN carbono BAJO</t>
        </is>
      </c>
      <c r="E15" s="5" t="inlineStr">
        <is>
          <t>VPN carbono ALTO</t>
        </is>
      </c>
    </row>
    <row r="16">
      <c r="B16" t="inlineStr">
        <is>
          <t>TSD ambiental Colombia (Res. 1092/2022)</t>
        </is>
      </c>
      <c r="C16" s="19" t="n"/>
      <c r="D16" s="19" t="n"/>
      <c r="E16" s="19" t="n"/>
    </row>
    <row r="17">
      <c r="B17" t="inlineStr">
        <is>
          <t>TSD general 9,0%</t>
        </is>
      </c>
      <c r="C17" s="19" t="n"/>
      <c r="D17" s="19" t="n"/>
      <c r="E17" s="19" t="n"/>
    </row>
    <row r="18">
      <c r="B18" t="inlineStr">
        <is>
          <t>Consenso experto internacional 2,0%</t>
        </is>
      </c>
      <c r="C18" s="19" t="n"/>
      <c r="D18" s="19" t="n"/>
      <c r="E18" s="19" t="n"/>
    </row>
    <row r="19">
      <c r="B19" t="inlineStr">
        <is>
          <t>WACC privado (referencia)</t>
        </is>
      </c>
      <c r="C19" s="19" t="n"/>
      <c r="D19" s="19" t="n"/>
      <c r="E19" s="19" t="n"/>
    </row>
    <row r="21">
      <c r="B21" s="12" t="inlineStr">
        <is>
          <t>SWITCHING VALUE (USD/tCO2e)</t>
        </is>
      </c>
      <c r="C21" s="7" t="n"/>
    </row>
    <row r="22">
      <c r="B22" s="25" t="inlineStr">
        <is>
          <t>→ "Este proyecto se justifica socialmente si el carbono supera USD ___/tCO2e"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ESCENARIOS CLIMÁTICOS NGFS</t>
        </is>
      </c>
    </row>
    <row r="2">
      <c r="A2" s="2" t="inlineStr">
        <is>
          <t>Si su proyecto gana en los tres, no construyó escenarios.</t>
        </is>
      </c>
    </row>
    <row r="4">
      <c r="A4" s="5" t="inlineStr">
        <is>
          <t>Variable</t>
        </is>
      </c>
      <c r="B4" s="5" t="inlineStr">
        <is>
          <t>Current Policies</t>
        </is>
      </c>
      <c r="C4" s="5" t="inlineStr">
        <is>
          <t>Net Zero 2050</t>
        </is>
      </c>
      <c r="D4" s="5" t="inlineStr">
        <is>
          <t>Delayed Transition</t>
        </is>
      </c>
    </row>
    <row r="5">
      <c r="A5" s="12" t="inlineStr">
        <is>
          <t>Precio del producto (USD/t)</t>
        </is>
      </c>
      <c r="B5" s="7" t="n"/>
      <c r="C5" s="7" t="n"/>
      <c r="D5" s="7" t="n"/>
    </row>
    <row r="6">
      <c r="A6" s="12" t="inlineStr">
        <is>
          <t>Rendimiento físico (t/ha)</t>
        </is>
      </c>
      <c r="B6" s="7" t="n"/>
      <c r="C6" s="7" t="n"/>
      <c r="D6" s="7" t="n"/>
    </row>
    <row r="7">
      <c r="A7" s="12" t="inlineStr">
        <is>
          <t>Precio del carbono (USD/t)</t>
        </is>
      </c>
      <c r="B7" s="7" t="n"/>
      <c r="C7" s="7" t="n"/>
      <c r="D7" s="7" t="n"/>
    </row>
    <row r="8">
      <c r="A8" s="12" t="inlineStr">
        <is>
          <t>CapEx de adaptación (USD)</t>
        </is>
      </c>
      <c r="B8" s="7" t="n"/>
      <c r="C8" s="7" t="n"/>
      <c r="D8" s="7" t="n"/>
    </row>
    <row r="9">
      <c r="A9" s="12" t="inlineStr">
        <is>
          <t>VPN privado</t>
        </is>
      </c>
      <c r="B9" s="24" t="n"/>
      <c r="C9" s="24" t="n"/>
      <c r="D9" s="24" t="n"/>
    </row>
    <row r="10">
      <c r="A10" s="12" t="inlineStr">
        <is>
          <t>VPN social</t>
        </is>
      </c>
      <c r="B10" s="24" t="n"/>
      <c r="C10" s="24" t="n"/>
      <c r="D10" s="24" t="n"/>
    </row>
    <row r="11">
      <c r="A11" s="12" t="inlineStr">
        <is>
          <t>¿Se financia?</t>
        </is>
      </c>
      <c r="B11" s="7" t="n"/>
      <c r="C11" s="7" t="n"/>
      <c r="D11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2026-09-04T20:33:20Z</dcterms:created>
  <dcterms:modified xmlns:dcterms="http://purl.org/dc/terms/" xmlns:xsi="http://www.w3.org/2001/XMLSchema-instance" xsi:type="dcterms:W3CDTF">2026-09-04T20:33:20Z</dcterms:modified>
</cp:coreProperties>
</file>